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8195" windowHeight="82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2" i="1"/>
  <c r="C38"/>
  <c r="D33"/>
  <c r="D45" s="1"/>
  <c r="D31"/>
  <c r="C31" s="1"/>
  <c r="C30"/>
  <c r="C28"/>
  <c r="D27"/>
  <c r="D43" s="1"/>
  <c r="C27"/>
  <c r="D26"/>
  <c r="D25"/>
  <c r="D24"/>
  <c r="C20"/>
  <c r="D19"/>
  <c r="C22" s="1"/>
  <c r="D2"/>
  <c r="C26" s="1"/>
  <c r="C2"/>
  <c r="C47" s="1"/>
  <c r="D4" l="1"/>
  <c r="C6"/>
  <c r="C8"/>
  <c r="C10"/>
  <c r="C12"/>
  <c r="C14"/>
  <c r="C16"/>
  <c r="C18"/>
  <c r="C21"/>
  <c r="C23"/>
  <c r="C29"/>
  <c r="C33"/>
  <c r="C34"/>
  <c r="C36"/>
  <c r="D37"/>
  <c r="C37" s="1"/>
  <c r="D40"/>
  <c r="D5"/>
  <c r="C7"/>
  <c r="C9"/>
  <c r="C11"/>
  <c r="C13"/>
  <c r="C15"/>
  <c r="C17"/>
  <c r="C19"/>
  <c r="C35"/>
</calcChain>
</file>

<file path=xl/sharedStrings.xml><?xml version="1.0" encoding="utf-8"?>
<sst xmlns="http://schemas.openxmlformats.org/spreadsheetml/2006/main" count="72" uniqueCount="70">
  <si>
    <t>2019 г</t>
  </si>
  <si>
    <t>2.1</t>
  </si>
  <si>
    <t>всего населения (чел)</t>
  </si>
  <si>
    <t>В ПРОЦЕНТАХ К КОЛИЧЕСТВУ НАСЕЛЕНИЯ:</t>
  </si>
  <si>
    <t>количество обращений на 1 тыс. населения</t>
  </si>
  <si>
    <t>ЖКС, благоустройство</t>
  </si>
  <si>
    <t>транспорт и дорожное хозяйство</t>
  </si>
  <si>
    <t>Коммунальное хозяйство (освещение, водоснабжение, газификация и пр.)</t>
  </si>
  <si>
    <t>архитектура</t>
  </si>
  <si>
    <t>земельные вопросы</t>
  </si>
  <si>
    <t>социальные (соц обеспечение, опека, семья и проч.)</t>
  </si>
  <si>
    <t>здравоохранение</t>
  </si>
  <si>
    <t>образование</t>
  </si>
  <si>
    <t>культура</t>
  </si>
  <si>
    <t>безопасность и обеспечение правопорядка</t>
  </si>
  <si>
    <t xml:space="preserve">Прочие (возможно вписать) </t>
  </si>
  <si>
    <t>вписать</t>
  </si>
  <si>
    <t>2.2</t>
  </si>
  <si>
    <t>2.3</t>
  </si>
  <si>
    <t>1-</t>
  </si>
  <si>
    <t>2-</t>
  </si>
  <si>
    <t>3-</t>
  </si>
  <si>
    <t>4-</t>
  </si>
  <si>
    <t>2.3.1</t>
  </si>
  <si>
    <t>2.3.2</t>
  </si>
  <si>
    <t>2.4.</t>
  </si>
  <si>
    <t>2.4.1</t>
  </si>
  <si>
    <t>рассмотрено письменных, из них:</t>
  </si>
  <si>
    <t>поддержано (в т.ч меры приняты)процент/кол-во</t>
  </si>
  <si>
    <t>разъяснено, процент/кол-во</t>
  </si>
  <si>
    <t>не поддержано, процент/кол-во</t>
  </si>
  <si>
    <t>2.4.1.1.</t>
  </si>
  <si>
    <t>2.4.1.2</t>
  </si>
  <si>
    <t>В работе письменных, ПРЕДЫДУЩИЙ ПЕРИОД</t>
  </si>
  <si>
    <t>2.4.2</t>
  </si>
  <si>
    <t>рассмотрено устных, из них:</t>
  </si>
  <si>
    <t>поддержано (в т.ч меры приняты процент/кол-во)</t>
  </si>
  <si>
    <t>2.4.2.1</t>
  </si>
  <si>
    <t>2.4.2.2</t>
  </si>
  <si>
    <t>В работе устных, ПРЕДЫДУЩИЙ ПЕРИОД</t>
  </si>
  <si>
    <t>2.5</t>
  </si>
  <si>
    <t>2.5.1</t>
  </si>
  <si>
    <t>1</t>
  </si>
  <si>
    <t>2.5.2</t>
  </si>
  <si>
    <t>ВСЕГО обращений (с прошлым периодом):</t>
  </si>
  <si>
    <r>
      <t xml:space="preserve">в том числе письменных </t>
    </r>
    <r>
      <rPr>
        <b/>
        <i/>
        <sz val="14"/>
        <rFont val="Arial Narrow"/>
        <family val="2"/>
        <charset val="204"/>
      </rPr>
      <t>(процент от общего/кол-во)</t>
    </r>
  </si>
  <si>
    <r>
      <t xml:space="preserve">в том числе Устных </t>
    </r>
    <r>
      <rPr>
        <b/>
        <i/>
        <sz val="14"/>
        <rFont val="Arial Narrow"/>
        <family val="2"/>
        <charset val="204"/>
      </rPr>
      <t>процент от общих обращений, кол-во</t>
    </r>
    <r>
      <rPr>
        <b/>
        <sz val="14"/>
        <rFont val="Arial Narrow"/>
        <family val="2"/>
        <charset val="204"/>
      </rPr>
      <t xml:space="preserve"> (из них): </t>
    </r>
  </si>
  <si>
    <r>
      <t xml:space="preserve"> принято граждан на личных приемах </t>
    </r>
    <r>
      <rPr>
        <b/>
        <i/>
        <sz val="14"/>
        <color indexed="10"/>
        <rFont val="Arial Narrow"/>
        <family val="2"/>
        <charset val="204"/>
      </rPr>
      <t>ГЛАВОЙ ПОСЕЛЕНИЯ</t>
    </r>
  </si>
  <si>
    <r>
      <rPr>
        <b/>
        <i/>
        <sz val="14"/>
        <rFont val="Arial Narrow"/>
        <family val="2"/>
        <charset val="204"/>
      </rPr>
      <t>должностными лицами</t>
    </r>
    <r>
      <rPr>
        <i/>
        <sz val="14"/>
        <rFont val="Arial Narrow"/>
        <family val="2"/>
        <charset val="204"/>
      </rPr>
      <t xml:space="preserve"> (</t>
    </r>
    <r>
      <rPr>
        <i/>
        <sz val="14"/>
        <color indexed="10"/>
        <rFont val="Arial Narrow"/>
        <family val="2"/>
        <charset val="204"/>
      </rPr>
      <t>заместители, специалисты (при наличии полномочий)</t>
    </r>
  </si>
  <si>
    <r>
      <t xml:space="preserve">в том числе принято граждан </t>
    </r>
    <r>
      <rPr>
        <b/>
        <i/>
        <sz val="14"/>
        <color indexed="10"/>
        <rFont val="Arial Narrow"/>
        <family val="2"/>
        <charset val="204"/>
      </rPr>
      <t>первичный прием</t>
    </r>
    <r>
      <rPr>
        <i/>
        <sz val="14"/>
        <rFont val="Arial Narrow"/>
        <family val="2"/>
        <charset val="204"/>
      </rPr>
      <t xml:space="preserve"> </t>
    </r>
    <r>
      <rPr>
        <i/>
        <sz val="14"/>
        <color indexed="10"/>
        <rFont val="Arial Narrow"/>
        <family val="2"/>
        <charset val="204"/>
      </rPr>
      <t>(специалисты по работе  с обращениями-приемная)</t>
    </r>
  </si>
  <si>
    <r>
      <t xml:space="preserve">по </t>
    </r>
    <r>
      <rPr>
        <b/>
        <i/>
        <sz val="14"/>
        <color indexed="10"/>
        <rFont val="Arial Narrow"/>
        <family val="2"/>
        <charset val="204"/>
      </rPr>
      <t>телефону</t>
    </r>
    <r>
      <rPr>
        <b/>
        <i/>
        <sz val="14"/>
        <rFont val="Arial Narrow"/>
        <family val="2"/>
        <charset val="204"/>
      </rPr>
      <t xml:space="preserve"> "горячая линия" </t>
    </r>
    <r>
      <rPr>
        <i/>
        <sz val="14"/>
        <rFont val="Arial Narrow"/>
        <family val="2"/>
        <charset val="204"/>
      </rPr>
      <t>принято обращений</t>
    </r>
  </si>
  <si>
    <r>
      <t xml:space="preserve">принято на личных приемах </t>
    </r>
    <r>
      <rPr>
        <b/>
        <i/>
        <u/>
        <sz val="14"/>
        <color indexed="10"/>
        <rFont val="Arial Narrow"/>
        <family val="2"/>
        <charset val="204"/>
      </rPr>
      <t xml:space="preserve">ГЛАВОЙ ПОСЕЛЕНИЯ, </t>
    </r>
    <r>
      <rPr>
        <i/>
        <u/>
        <sz val="14"/>
        <rFont val="Arial Narrow"/>
        <family val="2"/>
        <charset val="204"/>
      </rPr>
      <t>на тысячу населения</t>
    </r>
  </si>
  <si>
    <r>
      <t xml:space="preserve">принято  граждан ВСЕГО на приемах "УСТНО" </t>
    </r>
    <r>
      <rPr>
        <b/>
        <i/>
        <sz val="14"/>
        <rFont val="Arial Narrow"/>
        <family val="2"/>
        <charset val="204"/>
      </rPr>
      <t>на тыс населения</t>
    </r>
  </si>
  <si>
    <r>
      <t xml:space="preserve">РЕЗУЛЬТАТ рассмотрения: </t>
    </r>
    <r>
      <rPr>
        <i/>
        <sz val="14"/>
        <rFont val="Arial Narrow"/>
        <family val="2"/>
        <charset val="204"/>
      </rPr>
      <t>(процент/кол-во)</t>
    </r>
  </si>
  <si>
    <r>
      <rPr>
        <b/>
        <sz val="14"/>
        <rFont val="Arial Narrow"/>
        <family val="2"/>
        <charset val="204"/>
      </rPr>
      <t xml:space="preserve">В работе </t>
    </r>
    <r>
      <rPr>
        <b/>
        <sz val="14"/>
        <color indexed="60"/>
        <rFont val="Arial Narrow"/>
        <family val="2"/>
        <charset val="204"/>
      </rPr>
      <t>письменных,</t>
    </r>
    <r>
      <rPr>
        <b/>
        <sz val="14"/>
        <rFont val="Arial Narrow"/>
        <family val="2"/>
        <charset val="204"/>
      </rPr>
      <t xml:space="preserve"> </t>
    </r>
    <r>
      <rPr>
        <sz val="14"/>
        <rFont val="Arial Narrow"/>
        <family val="2"/>
        <charset val="204"/>
      </rPr>
      <t>процент/кол-во</t>
    </r>
  </si>
  <si>
    <r>
      <rPr>
        <b/>
        <i/>
        <sz val="14"/>
        <rFont val="Arial Narrow"/>
        <family val="2"/>
        <charset val="204"/>
      </rPr>
      <t xml:space="preserve">В работе </t>
    </r>
    <r>
      <rPr>
        <b/>
        <i/>
        <sz val="14"/>
        <color indexed="60"/>
        <rFont val="Arial Narrow"/>
        <family val="2"/>
        <charset val="204"/>
      </rPr>
      <t>устных,</t>
    </r>
    <r>
      <rPr>
        <b/>
        <i/>
        <sz val="14"/>
        <rFont val="Arial Narrow"/>
        <family val="2"/>
        <charset val="204"/>
      </rPr>
      <t xml:space="preserve"> </t>
    </r>
    <r>
      <rPr>
        <i/>
        <sz val="14"/>
        <rFont val="Arial Narrow"/>
        <family val="2"/>
        <charset val="204"/>
      </rPr>
      <t>процент/кол-во)</t>
    </r>
  </si>
  <si>
    <r>
      <rPr>
        <b/>
        <sz val="14"/>
        <rFont val="Arial Narrow"/>
        <family val="2"/>
        <charset val="204"/>
      </rPr>
      <t xml:space="preserve">КОМИССИОННО  (ОТ ВСЕХ ВИДОВ ОБР.) </t>
    </r>
    <r>
      <rPr>
        <u/>
        <sz val="14"/>
        <rFont val="Arial Narrow"/>
        <family val="2"/>
        <charset val="204"/>
      </rPr>
      <t>кол.во</t>
    </r>
  </si>
  <si>
    <r>
      <t xml:space="preserve">рассм.комиссионно </t>
    </r>
    <r>
      <rPr>
        <b/>
        <i/>
        <u/>
        <sz val="14"/>
        <rFont val="Arial Narrow"/>
        <family val="2"/>
        <charset val="204"/>
      </rPr>
      <t xml:space="preserve">ОТ ВСЕХ ВИДОВ ОБР. </t>
    </r>
    <r>
      <rPr>
        <i/>
        <sz val="14"/>
        <rFont val="Arial Narrow"/>
        <family val="2"/>
        <charset val="204"/>
      </rPr>
      <t xml:space="preserve">в </t>
    </r>
    <r>
      <rPr>
        <b/>
        <i/>
        <sz val="14"/>
        <rFont val="Arial Narrow"/>
        <family val="2"/>
        <charset val="204"/>
      </rPr>
      <t xml:space="preserve">проц. </t>
    </r>
    <r>
      <rPr>
        <i/>
        <sz val="14"/>
        <rFont val="Arial Narrow"/>
        <family val="2"/>
        <charset val="204"/>
      </rPr>
      <t>ко всем обращениям</t>
    </r>
  </si>
  <si>
    <r>
      <t xml:space="preserve">рассмотрено </t>
    </r>
    <r>
      <rPr>
        <b/>
        <sz val="14"/>
        <rFont val="Arial Narrow"/>
        <family val="2"/>
        <charset val="204"/>
      </rPr>
      <t xml:space="preserve">комиссионно </t>
    </r>
    <r>
      <rPr>
        <sz val="14"/>
        <rFont val="Arial Narrow"/>
        <family val="2"/>
        <charset val="204"/>
      </rPr>
      <t xml:space="preserve"> ПИСЬМЕННЫХ</t>
    </r>
  </si>
  <si>
    <r>
      <t xml:space="preserve">комиссионно ПИСЬМЕННЫХ: </t>
    </r>
    <r>
      <rPr>
        <b/>
        <i/>
        <sz val="14"/>
        <color indexed="60"/>
        <rFont val="Arial Narrow"/>
        <family val="2"/>
        <charset val="204"/>
      </rPr>
      <t xml:space="preserve">процент от числа </t>
    </r>
    <r>
      <rPr>
        <b/>
        <i/>
        <sz val="14"/>
        <color indexed="10"/>
        <rFont val="Arial Narrow"/>
        <family val="2"/>
        <charset val="204"/>
      </rPr>
      <t>ВСЕХ ПИСЬМЕННЫХ</t>
    </r>
  </si>
  <si>
    <r>
      <t>комиссионно ПИСЬМЕННЫХ:</t>
    </r>
    <r>
      <rPr>
        <b/>
        <i/>
        <sz val="14"/>
        <color indexed="60"/>
        <rFont val="Arial Narrow"/>
        <family val="2"/>
        <charset val="204"/>
      </rPr>
      <t xml:space="preserve">процент от числа </t>
    </r>
    <r>
      <rPr>
        <b/>
        <i/>
        <u/>
        <sz val="14"/>
        <color indexed="60"/>
        <rFont val="Arial Narrow"/>
        <family val="2"/>
        <charset val="204"/>
      </rPr>
      <t>рассмотренных письменных</t>
    </r>
  </si>
  <si>
    <r>
      <t xml:space="preserve">рассмотрено </t>
    </r>
    <r>
      <rPr>
        <b/>
        <sz val="14"/>
        <rFont val="Arial Narrow"/>
        <family val="2"/>
        <charset val="204"/>
      </rPr>
      <t>комиссионно "</t>
    </r>
    <r>
      <rPr>
        <sz val="14"/>
        <rFont val="Arial Narrow"/>
        <family val="2"/>
        <charset val="204"/>
      </rPr>
      <t xml:space="preserve">УСТНЫХ" </t>
    </r>
    <r>
      <rPr>
        <u/>
        <sz val="14"/>
        <rFont val="Arial Narrow"/>
        <family val="2"/>
        <charset val="204"/>
      </rPr>
      <t>кол.во</t>
    </r>
  </si>
  <si>
    <r>
      <t xml:space="preserve">комиссионно "УСТНЫХ" в </t>
    </r>
    <r>
      <rPr>
        <b/>
        <i/>
        <sz val="14"/>
        <rFont val="Arial Narrow"/>
        <family val="2"/>
        <charset val="204"/>
      </rPr>
      <t>проц.</t>
    </r>
    <r>
      <rPr>
        <b/>
        <i/>
        <sz val="14"/>
        <color indexed="10"/>
        <rFont val="Arial Narrow"/>
        <family val="2"/>
        <charset val="204"/>
      </rPr>
      <t>(ОТ  числа  рассмотренных устных)</t>
    </r>
  </si>
  <si>
    <r>
      <rPr>
        <b/>
        <i/>
        <sz val="14"/>
        <rFont val="Arial Narrow"/>
        <family val="2"/>
        <charset val="204"/>
      </rPr>
      <t xml:space="preserve">на КПИ </t>
    </r>
    <r>
      <rPr>
        <i/>
        <sz val="14"/>
        <rFont val="Arial Narrow"/>
        <family val="2"/>
        <charset val="204"/>
      </rPr>
      <t>(контроль полного исполнения ВСЕГО на отчетную дату)</t>
    </r>
  </si>
  <si>
    <r>
      <t xml:space="preserve">СТАТИСТИКА обращений
</t>
    </r>
    <r>
      <rPr>
        <i/>
        <u/>
        <sz val="14"/>
        <rFont val="Arial Narrow"/>
        <family val="2"/>
        <charset val="204"/>
      </rPr>
      <t xml:space="preserve">
</t>
    </r>
  </si>
  <si>
    <t xml:space="preserve">ВСЕГО обращений </t>
  </si>
  <si>
    <t>Новокубанского района                                                                С.Ю.Бражников</t>
  </si>
  <si>
    <t xml:space="preserve">Глава </t>
  </si>
  <si>
    <t xml:space="preserve">Ляпинского сельского поселения </t>
  </si>
  <si>
    <t>Годовой отчет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</si>
</sst>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9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name val="Arial Narrow"/>
      <family val="2"/>
      <charset val="204"/>
    </font>
    <font>
      <b/>
      <i/>
      <sz val="14"/>
      <name val="Arial Narrow"/>
      <family val="2"/>
      <charset val="204"/>
    </font>
    <font>
      <sz val="14"/>
      <name val="Arial Narrow"/>
      <family val="2"/>
      <charset val="204"/>
    </font>
    <font>
      <b/>
      <u/>
      <sz val="14"/>
      <name val="Arial Narrow"/>
      <family val="2"/>
      <charset val="204"/>
    </font>
    <font>
      <i/>
      <u/>
      <sz val="14"/>
      <name val="Arial Narrow"/>
      <family val="2"/>
      <charset val="204"/>
    </font>
    <font>
      <b/>
      <i/>
      <u/>
      <sz val="14"/>
      <name val="Arial Narrow"/>
      <family val="2"/>
      <charset val="204"/>
    </font>
    <font>
      <i/>
      <sz val="14"/>
      <name val="Arial Narrow"/>
      <family val="2"/>
      <charset val="204"/>
    </font>
    <font>
      <b/>
      <i/>
      <sz val="14"/>
      <color indexed="10"/>
      <name val="Arial Narrow"/>
      <family val="2"/>
      <charset val="204"/>
    </font>
    <font>
      <i/>
      <sz val="14"/>
      <color indexed="10"/>
      <name val="Arial Narrow"/>
      <family val="2"/>
      <charset val="204"/>
    </font>
    <font>
      <b/>
      <i/>
      <u/>
      <sz val="14"/>
      <color indexed="10"/>
      <name val="Arial Narrow"/>
      <family val="2"/>
      <charset val="204"/>
    </font>
    <font>
      <b/>
      <sz val="14"/>
      <color indexed="60"/>
      <name val="Arial Narrow"/>
      <family val="2"/>
      <charset val="204"/>
    </font>
    <font>
      <b/>
      <i/>
      <sz val="14"/>
      <color indexed="60"/>
      <name val="Arial Narrow"/>
      <family val="2"/>
      <charset val="204"/>
    </font>
    <font>
      <u/>
      <sz val="14"/>
      <name val="Arial Narrow"/>
      <family val="2"/>
      <charset val="204"/>
    </font>
    <font>
      <b/>
      <i/>
      <u/>
      <sz val="14"/>
      <color indexed="60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Narrow"/>
      <family val="2"/>
      <charset val="204"/>
    </font>
    <font>
      <i/>
      <sz val="12"/>
      <color indexed="17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color rgb="FF00B050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2"/>
      <color rgb="FF002060"/>
      <name val="Arial Narrow"/>
      <family val="2"/>
      <charset val="204"/>
    </font>
    <font>
      <b/>
      <i/>
      <sz val="12"/>
      <color rgb="FF002060"/>
      <name val="Arial Narrow"/>
      <family val="2"/>
      <charset val="204"/>
    </font>
    <font>
      <b/>
      <sz val="12"/>
      <color rgb="FFC00000"/>
      <name val="Arial Narrow"/>
      <family val="2"/>
      <charset val="204"/>
    </font>
    <font>
      <b/>
      <u/>
      <sz val="12"/>
      <color rgb="FFFF0000"/>
      <name val="Arial Narrow"/>
      <family val="2"/>
      <charset val="204"/>
    </font>
    <font>
      <b/>
      <i/>
      <sz val="12"/>
      <color indexed="17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1FFFF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100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</xf>
    <xf numFmtId="0" fontId="2" fillId="0" borderId="11" xfId="1" applyNumberFormat="1" applyFont="1" applyFill="1" applyBorder="1" applyAlignment="1" applyProtection="1">
      <alignment horizontal="center" vertical="center" wrapText="1"/>
    </xf>
    <xf numFmtId="0" fontId="5" fillId="0" borderId="14" xfId="1" applyNumberFormat="1" applyFont="1" applyFill="1" applyBorder="1" applyAlignment="1" applyProtection="1">
      <alignment vertical="center" wrapText="1"/>
    </xf>
    <xf numFmtId="49" fontId="3" fillId="3" borderId="7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8" fillId="3" borderId="8" xfId="1" applyNumberFormat="1" applyFont="1" applyFill="1" applyBorder="1" applyAlignment="1" applyProtection="1">
      <alignment horizontal="center" vertical="center" wrapText="1"/>
    </xf>
    <xf numFmtId="0" fontId="8" fillId="3" borderId="11" xfId="1" applyNumberFormat="1" applyFont="1" applyFill="1" applyBorder="1" applyAlignment="1" applyProtection="1">
      <alignment horizontal="right" vertical="center" wrapText="1"/>
    </xf>
    <xf numFmtId="0" fontId="8" fillId="3" borderId="12" xfId="1" applyNumberFormat="1" applyFont="1" applyFill="1" applyBorder="1" applyAlignment="1" applyProtection="1">
      <alignment horizontal="right" vertical="center" wrapText="1"/>
    </xf>
    <xf numFmtId="0" fontId="3" fillId="3" borderId="17" xfId="1" applyNumberFormat="1" applyFont="1" applyFill="1" applyBorder="1" applyAlignment="1" applyProtection="1">
      <alignment horizontal="center" vertical="center" wrapText="1"/>
    </xf>
    <xf numFmtId="0" fontId="8" fillId="3" borderId="7" xfId="1" applyNumberFormat="1" applyFont="1" applyFill="1" applyBorder="1" applyAlignment="1" applyProtection="1">
      <alignment horizontal="right" vertical="center" wrapText="1"/>
    </xf>
    <xf numFmtId="0" fontId="8" fillId="10" borderId="2" xfId="1" applyNumberFormat="1" applyFont="1" applyFill="1" applyBorder="1" applyAlignment="1" applyProtection="1">
      <alignment horizontal="right" vertical="center" wrapText="1"/>
    </xf>
    <xf numFmtId="0" fontId="8" fillId="9" borderId="2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left" vertical="center" wrapText="1"/>
    </xf>
    <xf numFmtId="49" fontId="3" fillId="3" borderId="2" xfId="1" applyNumberFormat="1" applyFont="1" applyFill="1" applyBorder="1" applyAlignment="1" applyProtection="1">
      <alignment horizontal="center" vertical="center" wrapText="1"/>
    </xf>
    <xf numFmtId="0" fontId="2" fillId="3" borderId="8" xfId="1" applyNumberFormat="1" applyFont="1" applyFill="1" applyBorder="1" applyAlignment="1" applyProtection="1">
      <alignment horizontal="left" vertic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8" xfId="1" applyNumberFormat="1" applyFont="1" applyFill="1" applyBorder="1" applyAlignment="1" applyProtection="1">
      <alignment horizontal="right" vertical="center" wrapText="1"/>
    </xf>
    <xf numFmtId="49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8" xfId="1" applyNumberFormat="1" applyFont="1" applyFill="1" applyBorder="1" applyAlignment="1" applyProtection="1">
      <alignment horizontal="left" vertical="center" wrapText="1"/>
    </xf>
    <xf numFmtId="49" fontId="3" fillId="5" borderId="2" xfId="1" applyNumberFormat="1" applyFont="1" applyFill="1" applyBorder="1" applyAlignment="1" applyProtection="1">
      <alignment horizontal="center" vertical="center" wrapText="1"/>
    </xf>
    <xf numFmtId="0" fontId="3" fillId="5" borderId="8" xfId="1" applyNumberFormat="1" applyFont="1" applyFill="1" applyBorder="1" applyAlignment="1" applyProtection="1">
      <alignment horizontal="left" vertical="center" wrapText="1"/>
    </xf>
    <xf numFmtId="0" fontId="8" fillId="0" borderId="8" xfId="1" applyNumberFormat="1" applyFont="1" applyFill="1" applyBorder="1" applyAlignment="1" applyProtection="1">
      <alignment horizontal="left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4" fillId="3" borderId="8" xfId="1" applyNumberFormat="1" applyFont="1" applyFill="1" applyBorder="1" applyAlignment="1" applyProtection="1">
      <alignment horizontal="left" vertical="center" wrapText="1"/>
    </xf>
    <xf numFmtId="0" fontId="2" fillId="6" borderId="8" xfId="1" applyNumberFormat="1" applyFont="1" applyFill="1" applyBorder="1" applyAlignment="1" applyProtection="1">
      <alignment horizontal="left" vertical="center" wrapText="1"/>
    </xf>
    <xf numFmtId="49" fontId="8" fillId="5" borderId="2" xfId="1" applyNumberFormat="1" applyFont="1" applyFill="1" applyBorder="1" applyAlignment="1" applyProtection="1">
      <alignment horizontal="center" vertical="center" wrapText="1"/>
    </xf>
    <xf numFmtId="49" fontId="3" fillId="6" borderId="2" xfId="1" applyNumberFormat="1" applyFont="1" applyFill="1" applyBorder="1" applyAlignment="1" applyProtection="1">
      <alignment horizontal="center" vertical="center" wrapText="1"/>
    </xf>
    <xf numFmtId="0" fontId="3" fillId="6" borderId="21" xfId="1" applyNumberFormat="1" applyFont="1" applyFill="1" applyBorder="1" applyAlignment="1" applyProtection="1">
      <alignment horizontal="left" vertical="center" wrapText="1"/>
    </xf>
    <xf numFmtId="49" fontId="3" fillId="8" borderId="7" xfId="1" applyNumberFormat="1" applyFont="1" applyFill="1" applyBorder="1" applyAlignment="1" applyProtection="1">
      <alignment horizontal="center" vertical="center" wrapText="1"/>
    </xf>
    <xf numFmtId="0" fontId="4" fillId="8" borderId="12" xfId="1" applyNumberFormat="1" applyFont="1" applyFill="1" applyBorder="1" applyAlignment="1" applyProtection="1">
      <alignment horizontal="left" vertical="center" wrapText="1"/>
    </xf>
    <xf numFmtId="49" fontId="8" fillId="3" borderId="7" xfId="1" applyNumberFormat="1" applyFont="1" applyFill="1" applyBorder="1" applyAlignment="1" applyProtection="1">
      <alignment horizontal="center" vertical="center" wrapText="1"/>
    </xf>
    <xf numFmtId="0" fontId="8" fillId="4" borderId="7" xfId="1" applyNumberFormat="1" applyFont="1" applyFill="1" applyBorder="1" applyAlignment="1" applyProtection="1">
      <alignment horizontal="left"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0" fontId="4" fillId="0" borderId="13" xfId="1" applyNumberFormat="1" applyFont="1" applyFill="1" applyBorder="1" applyAlignment="1" applyProtection="1">
      <alignment horizontal="left" vertical="center" wrapText="1"/>
    </xf>
    <xf numFmtId="0" fontId="8" fillId="3" borderId="11" xfId="1" applyNumberFormat="1" applyFont="1" applyFill="1" applyBorder="1" applyAlignment="1" applyProtection="1">
      <alignment horizontal="left" vertical="center" wrapText="1"/>
    </xf>
    <xf numFmtId="0" fontId="8" fillId="3" borderId="12" xfId="1" applyNumberFormat="1" applyFont="1" applyFill="1" applyBorder="1" applyAlignment="1" applyProtection="1">
      <alignment horizontal="left" vertical="center" wrapText="1"/>
    </xf>
    <xf numFmtId="0" fontId="4" fillId="0" borderId="12" xfId="1" applyNumberFormat="1" applyFont="1" applyFill="1" applyBorder="1" applyAlignment="1" applyProtection="1">
      <alignment horizontal="left" vertical="center" wrapText="1"/>
    </xf>
    <xf numFmtId="49" fontId="8" fillId="7" borderId="11" xfId="1" applyNumberFormat="1" applyFont="1" applyFill="1" applyBorder="1" applyAlignment="1" applyProtection="1">
      <alignment horizontal="center" vertical="center" wrapText="1"/>
    </xf>
    <xf numFmtId="0" fontId="8" fillId="7" borderId="11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1" applyNumberFormat="1" applyFont="1" applyFill="1" applyBorder="1" applyAlignment="1" applyProtection="1">
      <alignment horizontal="left" vertical="center" wrapText="1"/>
      <protection locked="0"/>
    </xf>
    <xf numFmtId="165" fontId="18" fillId="10" borderId="2" xfId="0" applyNumberFormat="1" applyFont="1" applyFill="1" applyBorder="1" applyAlignment="1" applyProtection="1">
      <alignment horizontal="right" vertical="top" wrapText="1"/>
    </xf>
    <xf numFmtId="1" fontId="19" fillId="9" borderId="2" xfId="0" applyNumberFormat="1" applyFont="1" applyFill="1" applyBorder="1" applyAlignment="1" applyProtection="1">
      <alignment horizontal="right" vertical="top" wrapText="1"/>
    </xf>
    <xf numFmtId="165" fontId="20" fillId="3" borderId="3" xfId="0" applyNumberFormat="1" applyFont="1" applyFill="1" applyBorder="1" applyAlignment="1" applyProtection="1">
      <alignment horizontal="center" vertical="top" wrapText="1"/>
    </xf>
    <xf numFmtId="0" fontId="21" fillId="9" borderId="3" xfId="0" applyNumberFormat="1" applyFont="1" applyFill="1" applyBorder="1" applyAlignment="1" applyProtection="1">
      <alignment horizontal="center" vertical="top" wrapText="1"/>
      <protection locked="0"/>
    </xf>
    <xf numFmtId="165" fontId="20" fillId="3" borderId="2" xfId="0" applyNumberFormat="1" applyFont="1" applyFill="1" applyBorder="1" applyAlignment="1" applyProtection="1">
      <alignment horizontal="center" vertical="top" wrapText="1"/>
    </xf>
    <xf numFmtId="0" fontId="21" fillId="5" borderId="2" xfId="0" applyNumberFormat="1" applyFont="1" applyFill="1" applyBorder="1" applyAlignment="1" applyProtection="1">
      <alignment horizontal="center" vertical="top" wrapText="1"/>
    </xf>
    <xf numFmtId="165" fontId="18" fillId="3" borderId="2" xfId="0" applyNumberFormat="1" applyFont="1" applyFill="1" applyBorder="1" applyAlignment="1" applyProtection="1">
      <alignment horizontal="center" vertical="top" wrapText="1"/>
    </xf>
    <xf numFmtId="0" fontId="22" fillId="9" borderId="2" xfId="0" applyNumberFormat="1" applyFont="1" applyFill="1" applyBorder="1" applyAlignment="1" applyProtection="1">
      <alignment horizontal="center" vertical="top" wrapText="1"/>
      <protection locked="0"/>
    </xf>
    <xf numFmtId="0" fontId="23" fillId="9" borderId="2" xfId="0" applyNumberFormat="1" applyFont="1" applyFill="1" applyBorder="1" applyAlignment="1" applyProtection="1">
      <alignment horizontal="center" vertical="top" wrapText="1"/>
      <protection locked="0"/>
    </xf>
    <xf numFmtId="0" fontId="23" fillId="9" borderId="5" xfId="0" applyNumberFormat="1" applyFont="1" applyFill="1" applyBorder="1" applyAlignment="1" applyProtection="1">
      <alignment horizontal="center" vertical="top" wrapText="1"/>
      <protection locked="0"/>
    </xf>
    <xf numFmtId="164" fontId="22" fillId="3" borderId="2" xfId="0" applyNumberFormat="1" applyFont="1" applyFill="1" applyBorder="1" applyAlignment="1" applyProtection="1">
      <alignment horizontal="center" vertical="top" wrapText="1"/>
    </xf>
    <xf numFmtId="164" fontId="22" fillId="5" borderId="2" xfId="0" applyNumberFormat="1" applyFont="1" applyFill="1" applyBorder="1" applyAlignment="1" applyProtection="1">
      <alignment horizontal="center" vertical="top" wrapText="1"/>
    </xf>
    <xf numFmtId="165" fontId="22" fillId="3" borderId="2" xfId="0" applyNumberFormat="1" applyFont="1" applyFill="1" applyBorder="1" applyAlignment="1" applyProtection="1">
      <alignment horizontal="center" vertical="top" wrapText="1"/>
    </xf>
    <xf numFmtId="164" fontId="21" fillId="5" borderId="2" xfId="0" applyNumberFormat="1" applyFont="1" applyFill="1" applyBorder="1" applyAlignment="1" applyProtection="1">
      <alignment horizontal="center" vertical="top" wrapText="1"/>
    </xf>
    <xf numFmtId="9" fontId="20" fillId="5" borderId="2" xfId="0" applyNumberFormat="1" applyFont="1" applyFill="1" applyBorder="1" applyAlignment="1" applyProtection="1">
      <alignment horizontal="center" vertical="top" wrapText="1"/>
    </xf>
    <xf numFmtId="1" fontId="20" fillId="5" borderId="2" xfId="0" applyNumberFormat="1" applyFont="1" applyFill="1" applyBorder="1" applyAlignment="1" applyProtection="1">
      <alignment horizontal="center" vertical="top" wrapText="1"/>
    </xf>
    <xf numFmtId="165" fontId="20" fillId="5" borderId="2" xfId="0" applyNumberFormat="1" applyFont="1" applyFill="1" applyBorder="1" applyAlignment="1" applyProtection="1">
      <alignment horizontal="center" vertical="top" wrapText="1"/>
    </xf>
    <xf numFmtId="1" fontId="22" fillId="9" borderId="5" xfId="0" applyNumberFormat="1" applyFont="1" applyFill="1" applyBorder="1" applyAlignment="1" applyProtection="1">
      <alignment horizontal="center" vertical="top" wrapText="1"/>
      <protection locked="0"/>
    </xf>
    <xf numFmtId="1" fontId="20" fillId="5" borderId="5" xfId="0" applyNumberFormat="1" applyFont="1" applyFill="1" applyBorder="1" applyAlignment="1" applyProtection="1">
      <alignment horizontal="center" vertical="top" wrapText="1"/>
    </xf>
    <xf numFmtId="165" fontId="20" fillId="6" borderId="2" xfId="0" applyNumberFormat="1" applyFont="1" applyFill="1" applyBorder="1" applyAlignment="1" applyProtection="1">
      <alignment horizontal="center" vertical="top" wrapText="1"/>
    </xf>
    <xf numFmtId="1" fontId="20" fillId="6" borderId="5" xfId="0" applyNumberFormat="1" applyFont="1" applyFill="1" applyBorder="1" applyAlignment="1" applyProtection="1">
      <alignment horizontal="center" vertical="top" wrapText="1"/>
      <protection locked="0"/>
    </xf>
    <xf numFmtId="1" fontId="24" fillId="5" borderId="2" xfId="0" applyNumberFormat="1" applyFont="1" applyFill="1" applyBorder="1" applyAlignment="1" applyProtection="1">
      <alignment horizontal="center" vertical="top" wrapText="1"/>
    </xf>
    <xf numFmtId="1" fontId="25" fillId="9" borderId="5" xfId="0" applyNumberFormat="1" applyFont="1" applyFill="1" applyBorder="1" applyAlignment="1" applyProtection="1">
      <alignment horizontal="center" vertical="top" wrapText="1"/>
      <protection locked="0"/>
    </xf>
    <xf numFmtId="1" fontId="22" fillId="3" borderId="5" xfId="0" applyNumberFormat="1" applyFont="1" applyFill="1" applyBorder="1" applyAlignment="1" applyProtection="1">
      <alignment horizontal="center" vertical="top" wrapText="1"/>
    </xf>
    <xf numFmtId="1" fontId="20" fillId="6" borderId="5" xfId="0" applyNumberFormat="1" applyFont="1" applyFill="1" applyBorder="1" applyAlignment="1" applyProtection="1">
      <alignment horizontal="center" vertical="top" wrapText="1"/>
    </xf>
    <xf numFmtId="1" fontId="22" fillId="6" borderId="5" xfId="0" applyNumberFormat="1" applyFont="1" applyFill="1" applyBorder="1" applyAlignment="1" applyProtection="1">
      <alignment horizontal="center" vertical="top" wrapText="1"/>
      <protection locked="0"/>
    </xf>
    <xf numFmtId="0" fontId="18" fillId="8" borderId="1" xfId="0" applyNumberFormat="1" applyFont="1" applyFill="1" applyBorder="1" applyAlignment="1" applyProtection="1">
      <alignment horizontal="left" vertical="center" wrapText="1"/>
    </xf>
    <xf numFmtId="1" fontId="20" fillId="5" borderId="5" xfId="0" applyNumberFormat="1" applyFont="1" applyFill="1" applyBorder="1" applyAlignment="1" applyProtection="1">
      <alignment horizontal="center" vertical="top" wrapText="1"/>
      <protection locked="0"/>
    </xf>
    <xf numFmtId="10" fontId="20" fillId="4" borderId="9" xfId="0" applyNumberFormat="1" applyFont="1" applyFill="1" applyBorder="1" applyAlignment="1" applyProtection="1">
      <alignment horizontal="center" vertical="top" wrapText="1"/>
    </xf>
    <xf numFmtId="165" fontId="21" fillId="5" borderId="2" xfId="0" applyNumberFormat="1" applyFont="1" applyFill="1" applyBorder="1" applyAlignment="1" applyProtection="1">
      <alignment horizontal="center" vertical="top" wrapText="1"/>
    </xf>
    <xf numFmtId="1" fontId="20" fillId="0" borderId="10" xfId="0" applyNumberFormat="1" applyFont="1" applyFill="1" applyBorder="1" applyAlignment="1" applyProtection="1">
      <alignment horizontal="center" vertical="top" wrapText="1"/>
    </xf>
    <xf numFmtId="1" fontId="22" fillId="9" borderId="2" xfId="0" applyNumberFormat="1" applyFont="1" applyFill="1" applyBorder="1" applyAlignment="1" applyProtection="1">
      <alignment horizontal="center" vertical="top" wrapText="1"/>
      <protection locked="0"/>
    </xf>
    <xf numFmtId="165" fontId="26" fillId="3" borderId="0" xfId="0" applyNumberFormat="1" applyFont="1" applyFill="1" applyBorder="1" applyAlignment="1" applyProtection="1">
      <alignment horizontal="center" vertical="top" wrapText="1"/>
    </xf>
    <xf numFmtId="165" fontId="26" fillId="3" borderId="1" xfId="0" applyNumberFormat="1" applyFont="1" applyFill="1" applyBorder="1" applyAlignment="1" applyProtection="1">
      <alignment horizontal="center" vertical="top" wrapText="1"/>
    </xf>
    <xf numFmtId="1" fontId="20" fillId="0" borderId="1" xfId="0" applyNumberFormat="1" applyFont="1" applyFill="1" applyBorder="1" applyAlignment="1" applyProtection="1">
      <alignment horizontal="center" vertical="top" wrapText="1"/>
    </xf>
    <xf numFmtId="165" fontId="21" fillId="4" borderId="9" xfId="0" applyNumberFormat="1" applyFont="1" applyFill="1" applyBorder="1" applyAlignment="1" applyProtection="1">
      <alignment horizontal="center" vertical="top" wrapText="1"/>
    </xf>
    <xf numFmtId="165" fontId="22" fillId="5" borderId="2" xfId="0" applyNumberFormat="1" applyFont="1" applyFill="1" applyBorder="1" applyAlignment="1" applyProtection="1">
      <alignment horizontal="center" vertical="top" wrapText="1"/>
    </xf>
    <xf numFmtId="165" fontId="21" fillId="7" borderId="10" xfId="0" applyNumberFormat="1" applyFont="1" applyFill="1" applyBorder="1" applyAlignment="1" applyProtection="1">
      <alignment horizontal="center" vertical="top" wrapText="1"/>
    </xf>
    <xf numFmtId="165" fontId="21" fillId="9" borderId="20" xfId="0" applyNumberFormat="1" applyFont="1" applyFill="1" applyBorder="1" applyAlignment="1" applyProtection="1">
      <alignment horizontal="center" vertical="top" wrapText="1"/>
      <protection locked="0"/>
    </xf>
    <xf numFmtId="1" fontId="27" fillId="5" borderId="3" xfId="0" applyNumberFormat="1" applyFont="1" applyFill="1" applyBorder="1" applyAlignment="1" applyProtection="1">
      <alignment horizontal="center" vertical="top" wrapText="1"/>
    </xf>
    <xf numFmtId="0" fontId="23" fillId="2" borderId="0" xfId="0" applyNumberFormat="1" applyFont="1" applyFill="1" applyBorder="1" applyAlignment="1" applyProtection="1">
      <alignment horizontal="right" vertical="top" wrapText="1"/>
    </xf>
    <xf numFmtId="0" fontId="20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16" xfId="0" applyNumberFormat="1" applyFont="1" applyFill="1" applyBorder="1" applyAlignment="1" applyProtection="1">
      <alignment horizontal="center" vertical="center" wrapText="1"/>
      <protection locked="0"/>
    </xf>
    <xf numFmtId="1" fontId="20" fillId="5" borderId="4" xfId="0" applyNumberFormat="1" applyFont="1" applyFill="1" applyBorder="1" applyAlignment="1" applyProtection="1">
      <alignment horizontal="center" vertical="top" wrapText="1"/>
    </xf>
    <xf numFmtId="0" fontId="20" fillId="5" borderId="15" xfId="0" applyNumberFormat="1" applyFont="1" applyFill="1" applyBorder="1" applyAlignment="1" applyProtection="1">
      <alignment horizontal="center" vertical="top" wrapText="1"/>
    </xf>
    <xf numFmtId="0" fontId="18" fillId="3" borderId="18" xfId="0" applyNumberFormat="1" applyFont="1" applyFill="1" applyBorder="1" applyAlignment="1" applyProtection="1">
      <alignment horizontal="center" vertical="top" wrapText="1"/>
    </xf>
    <xf numFmtId="0" fontId="22" fillId="9" borderId="4" xfId="0" applyNumberFormat="1" applyFont="1" applyFill="1" applyBorder="1" applyAlignment="1" applyProtection="1">
      <alignment horizontal="center" vertical="top" wrapText="1"/>
      <protection locked="0"/>
    </xf>
    <xf numFmtId="0" fontId="18" fillId="3" borderId="19" xfId="0" applyNumberFormat="1" applyFont="1" applyFill="1" applyBorder="1" applyAlignment="1" applyProtection="1">
      <alignment horizontal="center" vertical="top" wrapText="1"/>
    </xf>
    <xf numFmtId="10" fontId="28" fillId="5" borderId="4" xfId="0" applyNumberFormat="1" applyFont="1" applyFill="1" applyBorder="1" applyAlignment="1" applyProtection="1">
      <alignment horizontal="center" vertical="top" wrapText="1"/>
    </xf>
    <xf numFmtId="164" fontId="20" fillId="3" borderId="4" xfId="0" applyNumberFormat="1" applyFont="1" applyFill="1" applyBorder="1" applyAlignment="1" applyProtection="1">
      <alignment horizontal="center" vertical="top" wrapText="1"/>
    </xf>
    <xf numFmtId="164" fontId="28" fillId="5" borderId="4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184"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  <u val="double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  <u val="double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u val="double"/>
        <color auto="1"/>
      </font>
      <fill>
        <patternFill>
          <bgColor rgb="FFFF1D38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u val="double"/>
        <color auto="1"/>
      </font>
      <fill>
        <patternFill>
          <bgColor rgb="FFFF1D38"/>
        </patternFill>
      </fill>
    </dxf>
    <dxf>
      <font>
        <u val="double"/>
        <color auto="1"/>
      </font>
      <fill>
        <patternFill>
          <bgColor rgb="FFFFC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u/>
        <color auto="1"/>
      </font>
      <fill>
        <patternFill>
          <bgColor rgb="FF00B050"/>
        </patternFill>
      </fill>
    </dxf>
    <dxf>
      <font>
        <b/>
        <i/>
        <u val="double"/>
        <color auto="1"/>
      </font>
      <fill>
        <patternFill>
          <bgColor rgb="FF00B050"/>
        </patternFill>
      </fill>
    </dxf>
    <dxf>
      <font>
        <u val="double"/>
        <color auto="1"/>
      </font>
      <fill>
        <patternFill>
          <bgColor rgb="FFFFC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u/>
        <color auto="1"/>
      </font>
      <fill>
        <patternFill>
          <bgColor rgb="FF00B050"/>
        </patternFill>
      </fill>
    </dxf>
    <dxf>
      <font>
        <b/>
        <i/>
        <u val="double"/>
        <color auto="1"/>
      </font>
      <fill>
        <patternFill>
          <bgColor rgb="FF00B050"/>
        </patternFill>
      </fill>
    </dxf>
    <dxf>
      <font>
        <strike/>
      </font>
      <numFmt numFmtId="14" formatCode="0.00%"/>
      <fill>
        <patternFill>
          <bgColor rgb="FFFF0000"/>
        </patternFill>
      </fill>
    </dxf>
    <dxf>
      <font>
        <b val="0"/>
        <i/>
        <u/>
      </font>
      <fill>
        <patternFill>
          <bgColor rgb="FFFFC000"/>
        </patternFill>
      </fill>
    </dxf>
    <dxf>
      <font>
        <u val="none"/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b/>
        <i val="0"/>
        <u/>
        <color auto="1"/>
      </font>
      <fill>
        <patternFill>
          <bgColor rgb="FF00B050"/>
        </patternFill>
      </fill>
    </dxf>
    <dxf>
      <font>
        <strike/>
      </font>
      <numFmt numFmtId="14" formatCode="0.00%"/>
      <fill>
        <patternFill>
          <bgColor rgb="FFFF0000"/>
        </patternFill>
      </fill>
    </dxf>
    <dxf>
      <font>
        <b val="0"/>
        <i/>
        <u/>
      </font>
      <fill>
        <patternFill>
          <bgColor rgb="FFFFC000"/>
        </patternFill>
      </fill>
    </dxf>
    <dxf>
      <font>
        <u val="none"/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b/>
        <i val="0"/>
        <u/>
        <color auto="1"/>
      </font>
      <fill>
        <patternFill>
          <bgColor rgb="FF00B05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color auto="1"/>
      </font>
      <fill>
        <patternFill>
          <bgColor rgb="FFFF6600"/>
        </patternFill>
      </fill>
    </dxf>
    <dxf>
      <font>
        <u/>
        <color auto="1"/>
      </font>
      <numFmt numFmtId="14" formatCode="0.00%"/>
      <fill>
        <patternFill>
          <bgColor rgb="FF00B050"/>
        </patternFill>
      </fill>
    </dxf>
    <dxf>
      <font>
        <u/>
        <color auto="1"/>
      </font>
      <numFmt numFmtId="14" formatCode="0.00%"/>
      <fill>
        <patternFill>
          <bgColor rgb="FF00B05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color auto="1"/>
      </font>
      <fill>
        <patternFill>
          <bgColor rgb="FFFF660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ill>
        <patternFill>
          <bgColor rgb="FFFF0000"/>
        </patternFill>
      </fill>
    </dxf>
    <dxf>
      <font>
        <u/>
        <color auto="1"/>
      </font>
      <numFmt numFmtId="14" formatCode="0.00%"/>
      <fill>
        <patternFill>
          <bgColor rgb="FF00B050"/>
        </patternFill>
      </fill>
    </dxf>
    <dxf>
      <font>
        <u/>
        <color auto="1"/>
      </font>
      <numFmt numFmtId="14" formatCode="0.00%"/>
      <fill>
        <patternFill>
          <bgColor rgb="FF00B05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b/>
        <i val="0"/>
        <strike/>
        <color auto="1"/>
      </font>
      <fill>
        <patternFill>
          <bgColor rgb="FFFF0000"/>
        </patternFill>
      </fill>
    </dxf>
    <dxf>
      <font>
        <b/>
        <i val="0"/>
        <strike/>
        <color auto="1"/>
      </font>
      <fill>
        <patternFill>
          <bgColor rgb="FFFF000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strike/>
      </font>
      <fill>
        <patternFill>
          <bgColor rgb="FFFF0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color auto="1"/>
      </font>
      <numFmt numFmtId="165" formatCode="0.0%"/>
      <fill>
        <patternFill>
          <bgColor rgb="FFFF6600"/>
        </patternFill>
      </fill>
    </dxf>
    <dxf>
      <font>
        <u/>
        <color auto="1"/>
      </font>
      <numFmt numFmtId="165" formatCode="0.0%"/>
      <fill>
        <patternFill>
          <bgColor rgb="FF00B050"/>
        </patternFill>
      </fill>
    </dxf>
    <dxf>
      <font>
        <color auto="1"/>
      </font>
      <numFmt numFmtId="165" formatCode="0.0%"/>
      <fill>
        <patternFill>
          <bgColor rgb="FFFF6600"/>
        </patternFill>
      </fill>
    </dxf>
    <dxf>
      <font>
        <u/>
        <color auto="1"/>
      </font>
      <numFmt numFmtId="165" formatCode="0.0%"/>
      <fill>
        <patternFill>
          <bgColor rgb="FF00B05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strike/>
      </font>
      <numFmt numFmtId="165" formatCode="0.0%"/>
      <fill>
        <patternFill>
          <bgColor rgb="FFFF0000"/>
        </patternFill>
      </fill>
    </dxf>
    <dxf>
      <font>
        <strike/>
      </font>
      <numFmt numFmtId="165" formatCode="0.0%"/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u val="double"/>
        <color auto="1"/>
      </font>
      <fill>
        <patternFill>
          <bgColor rgb="FFFF1D38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u val="double"/>
        <color auto="1"/>
      </font>
      <fill>
        <patternFill>
          <bgColor rgb="FFFF1D38"/>
        </patternFill>
      </fill>
    </dxf>
    <dxf>
      <font>
        <u val="double"/>
        <color auto="1"/>
      </font>
      <fill>
        <patternFill>
          <bgColor rgb="FFFFC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u/>
        <color auto="1"/>
      </font>
      <fill>
        <patternFill>
          <bgColor rgb="FF00B050"/>
        </patternFill>
      </fill>
    </dxf>
    <dxf>
      <font>
        <b/>
        <i/>
        <u val="double"/>
        <color auto="1"/>
      </font>
      <fill>
        <patternFill>
          <bgColor rgb="FF00B050"/>
        </patternFill>
      </fill>
    </dxf>
    <dxf>
      <font>
        <u val="double"/>
        <color auto="1"/>
      </font>
      <fill>
        <patternFill>
          <bgColor rgb="FFFFC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u/>
        <color auto="1"/>
      </font>
      <fill>
        <patternFill>
          <bgColor rgb="FF00B050"/>
        </patternFill>
      </fill>
    </dxf>
    <dxf>
      <font>
        <b/>
        <i/>
        <u val="double"/>
        <color auto="1"/>
      </font>
      <fill>
        <patternFill>
          <bgColor rgb="FF00B050"/>
        </patternFill>
      </fill>
    </dxf>
    <dxf>
      <font>
        <strike/>
      </font>
      <numFmt numFmtId="14" formatCode="0.00%"/>
      <fill>
        <patternFill>
          <bgColor rgb="FFFF0000"/>
        </patternFill>
      </fill>
    </dxf>
    <dxf>
      <font>
        <b val="0"/>
        <i/>
        <u/>
      </font>
      <fill>
        <patternFill>
          <bgColor rgb="FFFFC000"/>
        </patternFill>
      </fill>
    </dxf>
    <dxf>
      <font>
        <u val="none"/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b/>
        <i val="0"/>
        <u/>
        <color auto="1"/>
      </font>
      <fill>
        <patternFill>
          <bgColor rgb="FF00B050"/>
        </patternFill>
      </fill>
    </dxf>
    <dxf>
      <font>
        <strike/>
      </font>
      <numFmt numFmtId="14" formatCode="0.00%"/>
      <fill>
        <patternFill>
          <bgColor rgb="FFFF0000"/>
        </patternFill>
      </fill>
    </dxf>
    <dxf>
      <font>
        <b val="0"/>
        <i/>
        <u/>
      </font>
      <fill>
        <patternFill>
          <bgColor rgb="FFFFC000"/>
        </patternFill>
      </fill>
    </dxf>
    <dxf>
      <font>
        <u val="none"/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b/>
        <i val="0"/>
        <u/>
        <color auto="1"/>
      </font>
      <fill>
        <patternFill>
          <bgColor rgb="FF00B05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color auto="1"/>
      </font>
      <fill>
        <patternFill>
          <bgColor rgb="FFFF6600"/>
        </patternFill>
      </fill>
    </dxf>
    <dxf>
      <font>
        <u/>
        <color auto="1"/>
      </font>
      <numFmt numFmtId="14" formatCode="0.00%"/>
      <fill>
        <patternFill>
          <bgColor rgb="FF00B050"/>
        </patternFill>
      </fill>
    </dxf>
    <dxf>
      <font>
        <u/>
        <color auto="1"/>
      </font>
      <numFmt numFmtId="14" formatCode="0.00%"/>
      <fill>
        <patternFill>
          <bgColor rgb="FF00B05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color auto="1"/>
      </font>
      <fill>
        <patternFill>
          <bgColor rgb="FFFF660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ill>
        <patternFill>
          <bgColor rgb="FFFF0000"/>
        </patternFill>
      </fill>
    </dxf>
    <dxf>
      <font>
        <u/>
        <color auto="1"/>
      </font>
      <numFmt numFmtId="14" formatCode="0.00%"/>
      <fill>
        <patternFill>
          <bgColor rgb="FF00B050"/>
        </patternFill>
      </fill>
    </dxf>
    <dxf>
      <font>
        <u/>
        <color auto="1"/>
      </font>
      <numFmt numFmtId="14" formatCode="0.00%"/>
      <fill>
        <patternFill>
          <bgColor rgb="FF00B05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b/>
        <i val="0"/>
        <strike/>
        <color auto="1"/>
      </font>
      <fill>
        <patternFill>
          <bgColor rgb="FFFF0000"/>
        </patternFill>
      </fill>
    </dxf>
    <dxf>
      <font>
        <b/>
        <i val="0"/>
        <strike/>
        <color auto="1"/>
      </font>
      <fill>
        <patternFill>
          <bgColor rgb="FFFF000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strike/>
      </font>
      <fill>
        <patternFill>
          <bgColor rgb="FFFF0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color auto="1"/>
      </font>
      <numFmt numFmtId="165" formatCode="0.0%"/>
      <fill>
        <patternFill>
          <bgColor rgb="FFFF6600"/>
        </patternFill>
      </fill>
    </dxf>
    <dxf>
      <font>
        <u/>
        <color auto="1"/>
      </font>
      <numFmt numFmtId="165" formatCode="0.0%"/>
      <fill>
        <patternFill>
          <bgColor rgb="FF00B050"/>
        </patternFill>
      </fill>
    </dxf>
    <dxf>
      <font>
        <color auto="1"/>
      </font>
      <numFmt numFmtId="165" formatCode="0.0%"/>
      <fill>
        <patternFill>
          <bgColor rgb="FFFF6600"/>
        </patternFill>
      </fill>
    </dxf>
    <dxf>
      <font>
        <u/>
        <color auto="1"/>
      </font>
      <numFmt numFmtId="165" formatCode="0.0%"/>
      <fill>
        <patternFill>
          <bgColor rgb="FF00B05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strike/>
      </font>
      <numFmt numFmtId="165" formatCode="0.0%"/>
      <fill>
        <patternFill>
          <bgColor rgb="FFFF0000"/>
        </patternFill>
      </fill>
    </dxf>
    <dxf>
      <font>
        <strike/>
      </font>
      <numFmt numFmtId="165" formatCode="0.0%"/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  <u val="double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u val="double"/>
        <color auto="1"/>
      </font>
      <fill>
        <patternFill>
          <bgColor rgb="FFFF1D38"/>
        </patternFill>
      </fill>
    </dxf>
    <dxf>
      <font>
        <u val="double"/>
        <color auto="1"/>
      </font>
      <fill>
        <patternFill>
          <bgColor rgb="FFFFC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u/>
        <color auto="1"/>
      </font>
      <fill>
        <patternFill>
          <bgColor rgb="FF00B050"/>
        </patternFill>
      </fill>
    </dxf>
    <dxf>
      <font>
        <b/>
        <i/>
        <u val="double"/>
        <color auto="1"/>
      </font>
      <fill>
        <patternFill>
          <bgColor rgb="FF00B050"/>
        </patternFill>
      </fill>
    </dxf>
    <dxf>
      <font>
        <strike/>
      </font>
      <numFmt numFmtId="14" formatCode="0.00%"/>
      <fill>
        <patternFill>
          <bgColor rgb="FFFF0000"/>
        </patternFill>
      </fill>
    </dxf>
    <dxf>
      <font>
        <b val="0"/>
        <i/>
        <u/>
      </font>
      <fill>
        <patternFill>
          <bgColor rgb="FFFFC000"/>
        </patternFill>
      </fill>
    </dxf>
    <dxf>
      <font>
        <u val="none"/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b/>
        <i val="0"/>
        <u/>
        <color auto="1"/>
      </font>
      <fill>
        <patternFill>
          <bgColor rgb="FF00B050"/>
        </patternFill>
      </fill>
    </dxf>
    <dxf>
      <font>
        <strike/>
      </font>
      <fill>
        <patternFill>
          <bgColor rgb="FFFF000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color auto="1"/>
      </font>
      <fill>
        <patternFill>
          <bgColor rgb="FFFF6600"/>
        </patternFill>
      </fill>
    </dxf>
    <dxf>
      <font>
        <u/>
        <color auto="1"/>
      </font>
      <numFmt numFmtId="14" formatCode="0.00%"/>
      <fill>
        <patternFill>
          <bgColor rgb="FF00B05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ill>
        <patternFill>
          <bgColor rgb="FFFF0000"/>
        </patternFill>
      </fill>
    </dxf>
    <dxf>
      <font>
        <u/>
        <color auto="1"/>
      </font>
      <numFmt numFmtId="14" formatCode="0.00%"/>
      <fill>
        <patternFill>
          <bgColor rgb="FF00B050"/>
        </patternFill>
      </fill>
    </dxf>
    <dxf>
      <font>
        <strike/>
      </font>
      <fill>
        <patternFill>
          <bgColor rgb="FFFF0000"/>
        </patternFill>
      </fill>
    </dxf>
    <dxf>
      <font>
        <b/>
        <i val="0"/>
        <strike/>
        <color auto="1"/>
      </font>
      <fill>
        <patternFill>
          <bgColor rgb="FFFF000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strike/>
      </font>
      <fill>
        <patternFill>
          <bgColor rgb="FFFF0000"/>
        </patternFill>
      </fill>
    </dxf>
    <dxf>
      <font>
        <strike/>
        <color auto="1"/>
      </font>
      <fill>
        <patternFill>
          <bgColor rgb="FFFF0000"/>
        </patternFill>
      </fill>
    </dxf>
    <dxf>
      <font>
        <b/>
        <i val="0"/>
        <strike val="0"/>
        <u val="none"/>
        <color theme="1"/>
        <name val="Cambria"/>
        <scheme val="none"/>
      </font>
      <fill>
        <patternFill>
          <bgColor rgb="FFCCFFFF"/>
        </patternFill>
      </fill>
    </dxf>
    <dxf>
      <font>
        <b/>
        <i val="0"/>
        <u val="double"/>
        <color rgb="FFC00000"/>
        <name val="Cambria"/>
        <scheme val="none"/>
      </font>
      <fill>
        <patternFill patternType="gray0625">
          <fgColor theme="2" tint="-0.749961851863155"/>
          <bgColor indexed="65"/>
        </patternFill>
      </fill>
    </dxf>
    <dxf>
      <font>
        <color auto="1"/>
      </font>
      <numFmt numFmtId="165" formatCode="0.0%"/>
      <fill>
        <patternFill>
          <bgColor rgb="FFFF6600"/>
        </patternFill>
      </fill>
    </dxf>
    <dxf>
      <font>
        <u/>
        <color auto="1"/>
      </font>
      <numFmt numFmtId="165" formatCode="0.0%"/>
      <fill>
        <patternFill>
          <bgColor rgb="FF00B050"/>
        </patternFill>
      </fill>
    </dxf>
    <dxf>
      <font>
        <strike/>
      </font>
      <numFmt numFmtId="165" formatCode="0.0%"/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C47" sqref="C47"/>
    </sheetView>
  </sheetViews>
  <sheetFormatPr defaultRowHeight="15"/>
  <cols>
    <col min="2" max="2" width="38.5703125" customWidth="1"/>
    <col min="3" max="3" width="20.7109375" customWidth="1"/>
  </cols>
  <sheetData>
    <row r="1" spans="1:4" ht="54.75" thickBot="1">
      <c r="A1" s="2">
        <v>2</v>
      </c>
      <c r="B1" s="3" t="s">
        <v>64</v>
      </c>
      <c r="C1" s="90" t="s">
        <v>0</v>
      </c>
      <c r="D1" s="91" t="s">
        <v>69</v>
      </c>
    </row>
    <row r="2" spans="1:4" ht="18">
      <c r="A2" s="4" t="s">
        <v>1</v>
      </c>
      <c r="B2" s="5" t="s">
        <v>65</v>
      </c>
      <c r="C2" s="92">
        <f>D6+D7+D8+D9+D10+D11+D12+D13+D14+D15+D16+D17</f>
        <v>306</v>
      </c>
      <c r="D2" s="93">
        <f>D18+D19</f>
        <v>306</v>
      </c>
    </row>
    <row r="3" spans="1:4" ht="18">
      <c r="A3" s="6"/>
      <c r="B3" s="7" t="s">
        <v>2</v>
      </c>
      <c r="C3" s="94"/>
      <c r="D3" s="95">
        <v>2144</v>
      </c>
    </row>
    <row r="4" spans="1:4" ht="36">
      <c r="A4" s="6"/>
      <c r="B4" s="8" t="s">
        <v>3</v>
      </c>
      <c r="C4" s="96"/>
      <c r="D4" s="97">
        <f>D2/D3</f>
        <v>0.14272388059701493</v>
      </c>
    </row>
    <row r="5" spans="1:4" ht="36">
      <c r="A5" s="9"/>
      <c r="B5" s="10" t="s">
        <v>4</v>
      </c>
      <c r="C5" s="98"/>
      <c r="D5" s="99">
        <f>D2/D3*1000</f>
        <v>142.72388059701493</v>
      </c>
    </row>
    <row r="6" spans="1:4" ht="18">
      <c r="A6" s="11">
        <v>1</v>
      </c>
      <c r="B6" s="11" t="s">
        <v>5</v>
      </c>
      <c r="C6" s="49">
        <f>D6/D2</f>
        <v>0.12418300653594772</v>
      </c>
      <c r="D6" s="50">
        <v>38</v>
      </c>
    </row>
    <row r="7" spans="1:4" ht="36">
      <c r="A7" s="11">
        <v>2</v>
      </c>
      <c r="B7" s="11" t="s">
        <v>6</v>
      </c>
      <c r="C7" s="49">
        <f>D7/D2</f>
        <v>0</v>
      </c>
      <c r="D7" s="50">
        <v>0</v>
      </c>
    </row>
    <row r="8" spans="1:4" ht="54">
      <c r="A8" s="11">
        <v>3</v>
      </c>
      <c r="B8" s="11" t="s">
        <v>7</v>
      </c>
      <c r="C8" s="49">
        <f>D8/D2</f>
        <v>0</v>
      </c>
      <c r="D8" s="50">
        <v>0</v>
      </c>
    </row>
    <row r="9" spans="1:4" ht="18">
      <c r="A9" s="11">
        <v>4</v>
      </c>
      <c r="B9" s="11" t="s">
        <v>8</v>
      </c>
      <c r="C9" s="49">
        <f>D9/D2</f>
        <v>0</v>
      </c>
      <c r="D9" s="50">
        <v>0</v>
      </c>
    </row>
    <row r="10" spans="1:4" ht="18">
      <c r="A10" s="11">
        <v>5</v>
      </c>
      <c r="B10" s="11" t="s">
        <v>9</v>
      </c>
      <c r="C10" s="49">
        <f>D10/D2</f>
        <v>9.8039215686274508E-3</v>
      </c>
      <c r="D10" s="50">
        <v>3</v>
      </c>
    </row>
    <row r="11" spans="1:4" ht="36">
      <c r="A11" s="11">
        <v>6</v>
      </c>
      <c r="B11" s="11" t="s">
        <v>10</v>
      </c>
      <c r="C11" s="49">
        <f>D11/D2</f>
        <v>0.75490196078431371</v>
      </c>
      <c r="D11" s="50">
        <v>231</v>
      </c>
    </row>
    <row r="12" spans="1:4" ht="18">
      <c r="A12" s="11">
        <v>7</v>
      </c>
      <c r="B12" s="11" t="s">
        <v>11</v>
      </c>
      <c r="C12" s="49">
        <f>D12/D2</f>
        <v>0</v>
      </c>
      <c r="D12" s="50">
        <v>0</v>
      </c>
    </row>
    <row r="13" spans="1:4" ht="18">
      <c r="A13" s="11">
        <v>8</v>
      </c>
      <c r="B13" s="11" t="s">
        <v>12</v>
      </c>
      <c r="C13" s="49">
        <f>D13/D2</f>
        <v>0</v>
      </c>
      <c r="D13" s="50">
        <v>0</v>
      </c>
    </row>
    <row r="14" spans="1:4" ht="18">
      <c r="A14" s="11">
        <v>9</v>
      </c>
      <c r="B14" s="11" t="s">
        <v>13</v>
      </c>
      <c r="C14" s="49">
        <f>D14/D2</f>
        <v>0</v>
      </c>
      <c r="D14" s="50">
        <v>0</v>
      </c>
    </row>
    <row r="15" spans="1:4" ht="36">
      <c r="A15" s="11">
        <v>10</v>
      </c>
      <c r="B15" s="11" t="s">
        <v>14</v>
      </c>
      <c r="C15" s="49">
        <f>D15/D2</f>
        <v>0</v>
      </c>
      <c r="D15" s="50">
        <v>0</v>
      </c>
    </row>
    <row r="16" spans="1:4" ht="18">
      <c r="A16" s="11">
        <v>11</v>
      </c>
      <c r="B16" s="12" t="s">
        <v>15</v>
      </c>
      <c r="C16" s="49">
        <f>D16/D2</f>
        <v>0.1111111111111111</v>
      </c>
      <c r="D16" s="50">
        <v>34</v>
      </c>
    </row>
    <row r="17" spans="1:4" ht="18">
      <c r="A17" s="11">
        <v>12</v>
      </c>
      <c r="B17" s="12" t="s">
        <v>16</v>
      </c>
      <c r="C17" s="49">
        <f>D17/D2</f>
        <v>0</v>
      </c>
      <c r="D17" s="50">
        <v>0</v>
      </c>
    </row>
    <row r="18" spans="1:4" ht="36">
      <c r="A18" s="13" t="s">
        <v>17</v>
      </c>
      <c r="B18" s="14" t="s">
        <v>45</v>
      </c>
      <c r="C18" s="51">
        <f>D18/D2</f>
        <v>6.8627450980392163E-2</v>
      </c>
      <c r="D18" s="52">
        <v>21</v>
      </c>
    </row>
    <row r="19" spans="1:4" ht="54">
      <c r="A19" s="15" t="s">
        <v>18</v>
      </c>
      <c r="B19" s="16" t="s">
        <v>46</v>
      </c>
      <c r="C19" s="53">
        <f>D19/D2</f>
        <v>0.93137254901960786</v>
      </c>
      <c r="D19" s="54">
        <f>D20+D21+D23</f>
        <v>285</v>
      </c>
    </row>
    <row r="20" spans="1:4" ht="36">
      <c r="A20" s="17" t="s">
        <v>19</v>
      </c>
      <c r="B20" s="18" t="s">
        <v>47</v>
      </c>
      <c r="C20" s="55">
        <f>D20/D19</f>
        <v>0.38245614035087722</v>
      </c>
      <c r="D20" s="56">
        <v>109</v>
      </c>
    </row>
    <row r="21" spans="1:4" ht="54">
      <c r="A21" s="17" t="s">
        <v>20</v>
      </c>
      <c r="B21" s="18" t="s">
        <v>48</v>
      </c>
      <c r="C21" s="55">
        <f>D21/D19</f>
        <v>0.42456140350877192</v>
      </c>
      <c r="D21" s="57">
        <v>121</v>
      </c>
    </row>
    <row r="22" spans="1:4" ht="72">
      <c r="A22" s="17" t="s">
        <v>21</v>
      </c>
      <c r="B22" s="18" t="s">
        <v>49</v>
      </c>
      <c r="C22" s="55">
        <f>D22/D19</f>
        <v>0</v>
      </c>
      <c r="D22" s="58">
        <v>0</v>
      </c>
    </row>
    <row r="23" spans="1:4" ht="36">
      <c r="A23" s="17" t="s">
        <v>22</v>
      </c>
      <c r="B23" s="18" t="s">
        <v>50</v>
      </c>
      <c r="C23" s="55">
        <f>D23/D19</f>
        <v>0.19298245614035087</v>
      </c>
      <c r="D23" s="58">
        <v>55</v>
      </c>
    </row>
    <row r="24" spans="1:4" ht="54">
      <c r="A24" s="19" t="s">
        <v>23</v>
      </c>
      <c r="B24" s="20" t="s">
        <v>51</v>
      </c>
      <c r="C24" s="59"/>
      <c r="D24" s="60">
        <f>D20/D3*1000</f>
        <v>50.839552238805972</v>
      </c>
    </row>
    <row r="25" spans="1:4" ht="54">
      <c r="A25" s="19" t="s">
        <v>24</v>
      </c>
      <c r="B25" s="20" t="s">
        <v>52</v>
      </c>
      <c r="C25" s="61"/>
      <c r="D25" s="62">
        <f>(D20+D21+D22+D23)/D3*1000</f>
        <v>132.92910447761193</v>
      </c>
    </row>
    <row r="26" spans="1:4" ht="36">
      <c r="A26" s="21" t="s">
        <v>25</v>
      </c>
      <c r="B26" s="22" t="s">
        <v>53</v>
      </c>
      <c r="C26" s="63">
        <f>D26/D2</f>
        <v>1</v>
      </c>
      <c r="D26" s="64">
        <f>D27+D33</f>
        <v>306</v>
      </c>
    </row>
    <row r="27" spans="1:4" ht="36">
      <c r="A27" s="21" t="s">
        <v>26</v>
      </c>
      <c r="B27" s="22" t="s">
        <v>27</v>
      </c>
      <c r="C27" s="65">
        <f>D27/D18</f>
        <v>1</v>
      </c>
      <c r="D27" s="64">
        <f>D28+D29+D30-D32</f>
        <v>21</v>
      </c>
    </row>
    <row r="28" spans="1:4" ht="36">
      <c r="A28" s="17"/>
      <c r="B28" s="23" t="s">
        <v>28</v>
      </c>
      <c r="C28" s="53">
        <f>D28/D27</f>
        <v>0.52380952380952384</v>
      </c>
      <c r="D28" s="66">
        <v>11</v>
      </c>
    </row>
    <row r="29" spans="1:4" ht="18">
      <c r="A29" s="17"/>
      <c r="B29" s="23" t="s">
        <v>29</v>
      </c>
      <c r="C29" s="53">
        <f>D29/D27</f>
        <v>0.47619047619047616</v>
      </c>
      <c r="D29" s="66">
        <v>10</v>
      </c>
    </row>
    <row r="30" spans="1:4" ht="18">
      <c r="A30" s="17"/>
      <c r="B30" s="23" t="s">
        <v>30</v>
      </c>
      <c r="C30" s="53">
        <f>D30/D27</f>
        <v>0</v>
      </c>
      <c r="D30" s="66">
        <v>0</v>
      </c>
    </row>
    <row r="31" spans="1:4" ht="36">
      <c r="A31" s="24" t="s">
        <v>31</v>
      </c>
      <c r="B31" s="25" t="s">
        <v>54</v>
      </c>
      <c r="C31" s="53">
        <f>D31/D18</f>
        <v>0</v>
      </c>
      <c r="D31" s="67">
        <f>D18-D27</f>
        <v>0</v>
      </c>
    </row>
    <row r="32" spans="1:4" ht="36">
      <c r="A32" s="26" t="s">
        <v>32</v>
      </c>
      <c r="B32" s="26" t="s">
        <v>33</v>
      </c>
      <c r="C32" s="68"/>
      <c r="D32" s="69">
        <v>0</v>
      </c>
    </row>
    <row r="33" spans="1:4" ht="18">
      <c r="A33" s="27" t="s">
        <v>34</v>
      </c>
      <c r="B33" s="22" t="s">
        <v>35</v>
      </c>
      <c r="C33" s="65">
        <f>D33/D19</f>
        <v>1</v>
      </c>
      <c r="D33" s="70">
        <f>D34+D35+D36-D38</f>
        <v>285</v>
      </c>
    </row>
    <row r="34" spans="1:4" ht="36">
      <c r="A34" s="17"/>
      <c r="B34" s="23" t="s">
        <v>36</v>
      </c>
      <c r="C34" s="53">
        <f>D34/D33</f>
        <v>0.85263157894736841</v>
      </c>
      <c r="D34" s="71">
        <v>243</v>
      </c>
    </row>
    <row r="35" spans="1:4" ht="18">
      <c r="A35" s="17"/>
      <c r="B35" s="23" t="s">
        <v>29</v>
      </c>
      <c r="C35" s="53">
        <f>D35/D33</f>
        <v>0.14736842105263157</v>
      </c>
      <c r="D35" s="71">
        <v>42</v>
      </c>
    </row>
    <row r="36" spans="1:4" ht="18">
      <c r="A36" s="17"/>
      <c r="B36" s="23" t="s">
        <v>30</v>
      </c>
      <c r="C36" s="53">
        <f>D36/D33</f>
        <v>0</v>
      </c>
      <c r="D36" s="71">
        <v>0</v>
      </c>
    </row>
    <row r="37" spans="1:4" ht="36">
      <c r="A37" s="15" t="s">
        <v>37</v>
      </c>
      <c r="B37" s="20" t="s">
        <v>55</v>
      </c>
      <c r="C37" s="53">
        <f>D37/D19</f>
        <v>0</v>
      </c>
      <c r="D37" s="72">
        <f>D19-D33</f>
        <v>0</v>
      </c>
    </row>
    <row r="38" spans="1:4" ht="36">
      <c r="A38" s="28" t="s">
        <v>38</v>
      </c>
      <c r="B38" s="29" t="s">
        <v>39</v>
      </c>
      <c r="C38" s="73">
        <f>D38</f>
        <v>0</v>
      </c>
      <c r="D38" s="74"/>
    </row>
    <row r="39" spans="1:4" ht="36">
      <c r="A39" s="30" t="s">
        <v>40</v>
      </c>
      <c r="B39" s="31" t="s">
        <v>56</v>
      </c>
      <c r="C39" s="75"/>
      <c r="D39" s="76"/>
    </row>
    <row r="40" spans="1:4" ht="54">
      <c r="A40" s="32"/>
      <c r="B40" s="33" t="s">
        <v>57</v>
      </c>
      <c r="C40" s="77"/>
      <c r="D40" s="78">
        <f>D39/D2</f>
        <v>0</v>
      </c>
    </row>
    <row r="41" spans="1:4" ht="36">
      <c r="A41" s="34" t="s">
        <v>41</v>
      </c>
      <c r="B41" s="35" t="s">
        <v>58</v>
      </c>
      <c r="C41" s="79"/>
      <c r="D41" s="80">
        <v>12</v>
      </c>
    </row>
    <row r="42" spans="1:4" ht="54">
      <c r="A42" s="32" t="s">
        <v>42</v>
      </c>
      <c r="B42" s="36" t="s">
        <v>59</v>
      </c>
      <c r="C42" s="81"/>
      <c r="D42" s="65">
        <f>D41/D18</f>
        <v>0.5714285714285714</v>
      </c>
    </row>
    <row r="43" spans="1:4" ht="72">
      <c r="A43" s="32"/>
      <c r="B43" s="37" t="s">
        <v>60</v>
      </c>
      <c r="C43" s="82"/>
      <c r="D43" s="78">
        <f>D41/D27</f>
        <v>0.5714285714285714</v>
      </c>
    </row>
    <row r="44" spans="1:4" ht="36">
      <c r="A44" s="34" t="s">
        <v>43</v>
      </c>
      <c r="B44" s="38" t="s">
        <v>61</v>
      </c>
      <c r="C44" s="83"/>
      <c r="D44" s="80">
        <v>61</v>
      </c>
    </row>
    <row r="45" spans="1:4" ht="54">
      <c r="A45" s="32"/>
      <c r="B45" s="33" t="s">
        <v>62</v>
      </c>
      <c r="C45" s="84"/>
      <c r="D45" s="85">
        <f>D44/D33</f>
        <v>0.21403508771929824</v>
      </c>
    </row>
    <row r="46" spans="1:4" ht="54.75" thickBot="1">
      <c r="A46" s="39"/>
      <c r="B46" s="40" t="s">
        <v>63</v>
      </c>
      <c r="C46" s="86"/>
      <c r="D46" s="87"/>
    </row>
    <row r="47" spans="1:4" ht="36">
      <c r="A47" s="41">
        <v>3</v>
      </c>
      <c r="B47" s="42" t="s">
        <v>44</v>
      </c>
      <c r="C47" s="88">
        <f>C2+C32+C38</f>
        <v>306</v>
      </c>
      <c r="D47" s="89"/>
    </row>
    <row r="48" spans="1:4" ht="18">
      <c r="A48" s="43"/>
      <c r="B48" s="1"/>
      <c r="C48" s="43"/>
      <c r="D48" s="44"/>
    </row>
    <row r="49" spans="1:4" ht="18.75">
      <c r="A49" s="47" t="s">
        <v>67</v>
      </c>
      <c r="B49" s="48" t="s">
        <v>68</v>
      </c>
      <c r="C49" s="48"/>
      <c r="D49" s="48"/>
    </row>
    <row r="50" spans="1:4" ht="18.75">
      <c r="A50" s="46" t="s">
        <v>66</v>
      </c>
      <c r="B50" s="45"/>
      <c r="C50" s="45"/>
      <c r="D50" s="45"/>
    </row>
  </sheetData>
  <protectedRanges>
    <protectedRange sqref="D44" name="Диапазон8"/>
    <protectedRange sqref="D41" name="Диапазон7"/>
    <protectedRange sqref="D38" name="Диапазон6"/>
    <protectedRange sqref="D34:D36" name="Диапазон5"/>
    <protectedRange sqref="D32" name="Диапазон4"/>
    <protectedRange sqref="D28:D30" name="Диапазон3"/>
    <protectedRange sqref="D20:D23" name="Диапазон2"/>
    <protectedRange sqref="D6:D17" name="Диапазон1"/>
  </protectedRanges>
  <mergeCells count="1">
    <mergeCell ref="B49:D49"/>
  </mergeCells>
  <conditionalFormatting sqref="D44">
    <cfRule type="cellIs" dxfId="145" priority="73" stopIfTrue="1" operator="greaterThan">
      <formula>$D$81</formula>
    </cfRule>
  </conditionalFormatting>
  <conditionalFormatting sqref="D40 C45:C46">
    <cfRule type="cellIs" dxfId="143" priority="72" stopIfTrue="1" operator="greaterThan">
      <formula>100</formula>
    </cfRule>
  </conditionalFormatting>
  <conditionalFormatting sqref="D40">
    <cfRule type="cellIs" dxfId="139" priority="68" stopIfTrue="1" operator="greaterThan">
      <formula>60</formula>
    </cfRule>
    <cfRule type="cellIs" dxfId="138" priority="69" stopIfTrue="1" operator="lessThan">
      <formula>60</formula>
    </cfRule>
    <cfRule type="top10" dxfId="141" priority="70" bottom="1" rank="4"/>
    <cfRule type="top10" dxfId="140" priority="71" rank="4"/>
  </conditionalFormatting>
  <conditionalFormatting sqref="D43">
    <cfRule type="cellIs" dxfId="133" priority="66" stopIfTrue="1" operator="greaterThan">
      <formula>1.01</formula>
    </cfRule>
    <cfRule type="cellIs" dxfId="132" priority="67" operator="greaterThan">
      <formula>1</formula>
    </cfRule>
  </conditionalFormatting>
  <conditionalFormatting sqref="D43">
    <cfRule type="top10" dxfId="129" priority="65" stopIfTrue="1" bottom="1" rank="4"/>
  </conditionalFormatting>
  <conditionalFormatting sqref="D43">
    <cfRule type="top10" dxfId="127" priority="64" stopIfTrue="1" rank="4"/>
  </conditionalFormatting>
  <conditionalFormatting sqref="D43">
    <cfRule type="top10" dxfId="125" priority="62" stopIfTrue="1" bottom="1" rank="4"/>
    <cfRule type="top10" dxfId="124" priority="63" stopIfTrue="1" rank="4"/>
  </conditionalFormatting>
  <conditionalFormatting sqref="D43">
    <cfRule type="cellIs" dxfId="121" priority="61" stopIfTrue="1" operator="greaterThan">
      <formula>1</formula>
    </cfRule>
  </conditionalFormatting>
  <conditionalFormatting sqref="D43">
    <cfRule type="cellIs" dxfId="119" priority="60" operator="greaterThan">
      <formula>1</formula>
    </cfRule>
  </conditionalFormatting>
  <conditionalFormatting sqref="D43">
    <cfRule type="cellIs" dxfId="114" priority="56" stopIfTrue="1" operator="greaterThan">
      <formula>0.6</formula>
    </cfRule>
    <cfRule type="cellIs" dxfId="117" priority="57" stopIfTrue="1" operator="lessThan">
      <formula>60</formula>
    </cfRule>
    <cfRule type="top10" dxfId="116" priority="58" bottom="1" rank="4"/>
    <cfRule type="top10" dxfId="115" priority="59" rank="4"/>
  </conditionalFormatting>
  <conditionalFormatting sqref="D43">
    <cfRule type="cellIs" dxfId="106" priority="52" stopIfTrue="1" operator="greaterThan">
      <formula>0.6</formula>
    </cfRule>
    <cfRule type="cellIs" dxfId="109" priority="53" stopIfTrue="1" operator="lessThan">
      <formula>60</formula>
    </cfRule>
    <cfRule type="top10" dxfId="108" priority="54" bottom="1" rank="4"/>
    <cfRule type="top10" dxfId="107" priority="55" rank="4"/>
  </conditionalFormatting>
  <conditionalFormatting sqref="D41">
    <cfRule type="cellIs" dxfId="101" priority="51" stopIfTrue="1" operator="greaterThan">
      <formula>$D$75</formula>
    </cfRule>
  </conditionalFormatting>
  <conditionalFormatting sqref="D45">
    <cfRule type="cellIs" dxfId="99" priority="45" stopIfTrue="1" operator="greaterThan">
      <formula>0.6</formula>
    </cfRule>
    <cfRule type="cellIs" dxfId="98" priority="46" stopIfTrue="1" operator="greaterThan">
      <formula>1.01</formula>
    </cfRule>
    <cfRule type="cellIs" dxfId="97" priority="47" stopIfTrue="1" operator="greaterThan">
      <formula>1.01</formula>
    </cfRule>
    <cfRule type="cellIs" dxfId="96" priority="48" stopIfTrue="1" operator="greaterThan">
      <formula>60</formula>
    </cfRule>
    <cfRule type="cellIs" dxfId="95" priority="49" stopIfTrue="1" operator="lessThan">
      <formula>59</formula>
    </cfRule>
    <cfRule type="cellIs" dxfId="94" priority="50" stopIfTrue="1" operator="greaterThan">
      <formula>101</formula>
    </cfRule>
  </conditionalFormatting>
  <conditionalFormatting sqref="D42">
    <cfRule type="cellIs" dxfId="87" priority="41" stopIfTrue="1" operator="equal">
      <formula>0.6</formula>
    </cfRule>
    <cfRule type="cellIs" dxfId="86" priority="42" stopIfTrue="1" operator="greaterThan">
      <formula>0.6</formula>
    </cfRule>
    <cfRule type="cellIs" dxfId="85" priority="43" stopIfTrue="1" operator="greaterThan">
      <formula>1.01</formula>
    </cfRule>
    <cfRule type="cellIs" dxfId="84" priority="44" stopIfTrue="1" operator="lessThan">
      <formula>0.59</formula>
    </cfRule>
  </conditionalFormatting>
  <conditionalFormatting sqref="D39">
    <cfRule type="cellIs" dxfId="79" priority="39" stopIfTrue="1" operator="lessThan">
      <formula>49</formula>
    </cfRule>
    <cfRule type="cellIs" dxfId="78" priority="40" stopIfTrue="1" operator="greaterThan">
      <formula>50</formula>
    </cfRule>
  </conditionalFormatting>
  <conditionalFormatting sqref="D44">
    <cfRule type="cellIs" dxfId="75" priority="38" stopIfTrue="1" operator="greaterThan">
      <formula>$D$81</formula>
    </cfRule>
  </conditionalFormatting>
  <conditionalFormatting sqref="D40 C45:C46">
    <cfRule type="cellIs" dxfId="73" priority="37" stopIfTrue="1" operator="greaterThan">
      <formula>100</formula>
    </cfRule>
  </conditionalFormatting>
  <conditionalFormatting sqref="D40">
    <cfRule type="cellIs" dxfId="69" priority="33" stopIfTrue="1" operator="greaterThan">
      <formula>60</formula>
    </cfRule>
    <cfRule type="cellIs" dxfId="68" priority="34" stopIfTrue="1" operator="lessThan">
      <formula>60</formula>
    </cfRule>
    <cfRule type="top10" dxfId="71" priority="35" bottom="1" rank="4"/>
    <cfRule type="top10" dxfId="70" priority="36" rank="4"/>
  </conditionalFormatting>
  <conditionalFormatting sqref="D43">
    <cfRule type="cellIs" dxfId="63" priority="31" stopIfTrue="1" operator="greaterThan">
      <formula>1.01</formula>
    </cfRule>
    <cfRule type="cellIs" dxfId="62" priority="32" operator="greaterThan">
      <formula>1</formula>
    </cfRule>
  </conditionalFormatting>
  <conditionalFormatting sqref="D43">
    <cfRule type="top10" dxfId="59" priority="30" stopIfTrue="1" bottom="1" rank="4"/>
  </conditionalFormatting>
  <conditionalFormatting sqref="D43">
    <cfRule type="top10" dxfId="57" priority="29" stopIfTrue="1" rank="4"/>
  </conditionalFormatting>
  <conditionalFormatting sqref="D43">
    <cfRule type="top10" dxfId="55" priority="27" stopIfTrue="1" bottom="1" rank="4"/>
    <cfRule type="top10" dxfId="54" priority="28" stopIfTrue="1" rank="4"/>
  </conditionalFormatting>
  <conditionalFormatting sqref="D43">
    <cfRule type="cellIs" dxfId="51" priority="26" stopIfTrue="1" operator="greaterThan">
      <formula>1</formula>
    </cfRule>
  </conditionalFormatting>
  <conditionalFormatting sqref="D43">
    <cfRule type="cellIs" dxfId="49" priority="25" operator="greaterThan">
      <formula>1</formula>
    </cfRule>
  </conditionalFormatting>
  <conditionalFormatting sqref="D43">
    <cfRule type="cellIs" dxfId="44" priority="21" stopIfTrue="1" operator="greaterThan">
      <formula>0.6</formula>
    </cfRule>
    <cfRule type="cellIs" dxfId="47" priority="22" stopIfTrue="1" operator="lessThan">
      <formula>60</formula>
    </cfRule>
    <cfRule type="top10" dxfId="46" priority="23" bottom="1" rank="4"/>
    <cfRule type="top10" dxfId="45" priority="24" rank="4"/>
  </conditionalFormatting>
  <conditionalFormatting sqref="D43">
    <cfRule type="cellIs" dxfId="36" priority="17" stopIfTrue="1" operator="greaterThan">
      <formula>0.6</formula>
    </cfRule>
    <cfRule type="cellIs" dxfId="39" priority="18" stopIfTrue="1" operator="lessThan">
      <formula>60</formula>
    </cfRule>
    <cfRule type="top10" dxfId="38" priority="19" bottom="1" rank="4"/>
    <cfRule type="top10" dxfId="37" priority="20" rank="4"/>
  </conditionalFormatting>
  <conditionalFormatting sqref="D41">
    <cfRule type="cellIs" dxfId="31" priority="16" stopIfTrue="1" operator="greaterThan">
      <formula>$D$75</formula>
    </cfRule>
  </conditionalFormatting>
  <conditionalFormatting sqref="D45">
    <cfRule type="cellIs" dxfId="29" priority="10" stopIfTrue="1" operator="greaterThan">
      <formula>0.6</formula>
    </cfRule>
    <cfRule type="cellIs" dxfId="28" priority="11" stopIfTrue="1" operator="greaterThan">
      <formula>1.01</formula>
    </cfRule>
    <cfRule type="cellIs" dxfId="27" priority="12" stopIfTrue="1" operator="greaterThan">
      <formula>1.01</formula>
    </cfRule>
    <cfRule type="cellIs" dxfId="26" priority="13" stopIfTrue="1" operator="greaterThan">
      <formula>60</formula>
    </cfRule>
    <cfRule type="cellIs" dxfId="25" priority="14" stopIfTrue="1" operator="lessThan">
      <formula>59</formula>
    </cfRule>
    <cfRule type="cellIs" dxfId="24" priority="15" stopIfTrue="1" operator="greaterThan">
      <formula>101</formula>
    </cfRule>
  </conditionalFormatting>
  <conditionalFormatting sqref="D42">
    <cfRule type="cellIs" dxfId="17" priority="6" stopIfTrue="1" operator="equal">
      <formula>0.6</formula>
    </cfRule>
    <cfRule type="cellIs" dxfId="16" priority="7" stopIfTrue="1" operator="greaterThan">
      <formula>0.6</formula>
    </cfRule>
    <cfRule type="cellIs" dxfId="15" priority="8" stopIfTrue="1" operator="greaterThan">
      <formula>1.01</formula>
    </cfRule>
    <cfRule type="cellIs" dxfId="14" priority="9" stopIfTrue="1" operator="lessThan">
      <formula>0.59</formula>
    </cfRule>
  </conditionalFormatting>
  <conditionalFormatting sqref="D39">
    <cfRule type="cellIs" dxfId="9" priority="4" stopIfTrue="1" operator="lessThan">
      <formula>49</formula>
    </cfRule>
    <cfRule type="cellIs" dxfId="8" priority="5" stopIfTrue="1" operator="greaterThan">
      <formula>50</formula>
    </cfRule>
  </conditionalFormatting>
  <conditionalFormatting sqref="C2">
    <cfRule type="cellIs" dxfId="5" priority="1" stopIfTrue="1" operator="equal">
      <formula>$D$50</formula>
    </cfRule>
    <cfRule type="cellIs" dxfId="4" priority="2" stopIfTrue="1" operator="lessThan">
      <formula>$D$50</formula>
    </cfRule>
    <cfRule type="cellIs" dxfId="3" priority="3" stopIfTrue="1" operator="greaterThan">
      <formula>$D$50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User Windows</cp:lastModifiedBy>
  <cp:lastPrinted>2020-01-17T12:08:11Z</cp:lastPrinted>
  <dcterms:created xsi:type="dcterms:W3CDTF">2020-01-17T12:01:08Z</dcterms:created>
  <dcterms:modified xsi:type="dcterms:W3CDTF">2020-01-17T12:13:39Z</dcterms:modified>
</cp:coreProperties>
</file>